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8945" windowHeight="5745"/>
  </bookViews>
  <sheets>
    <sheet name="август" sheetId="12" r:id="rId1"/>
  </sheets>
  <definedNames>
    <definedName name="_xlnm.Print_Area" localSheetId="0">август!$A$1:$I$20</definedName>
  </definedNames>
  <calcPr calcId="125725"/>
</workbook>
</file>

<file path=xl/calcChain.xml><?xml version="1.0" encoding="utf-8"?>
<calcChain xmlns="http://schemas.openxmlformats.org/spreadsheetml/2006/main">
  <c r="E9" i="12"/>
  <c r="D9" s="1"/>
  <c r="I8"/>
  <c r="I10" s="1"/>
  <c r="G8"/>
  <c r="G10" s="1"/>
  <c r="F8"/>
  <c r="F10" s="1"/>
  <c r="K7"/>
  <c r="E7"/>
  <c r="D7" s="1"/>
  <c r="K6"/>
  <c r="E6"/>
  <c r="D6" s="1"/>
  <c r="D8" l="1"/>
  <c r="D10" s="1"/>
  <c r="I12" s="1"/>
  <c r="E8"/>
  <c r="E10" s="1"/>
  <c r="K8"/>
  <c r="K9" s="1"/>
</calcChain>
</file>

<file path=xl/sharedStrings.xml><?xml version="1.0" encoding="utf-8"?>
<sst xmlns="http://schemas.openxmlformats.org/spreadsheetml/2006/main" count="30" uniqueCount="27">
  <si>
    <t>ЦЭС</t>
  </si>
  <si>
    <t>ДЭС</t>
  </si>
  <si>
    <t xml:space="preserve">по рег. тарифу </t>
  </si>
  <si>
    <t>ед.изм.</t>
  </si>
  <si>
    <t>кВт.ч.</t>
  </si>
  <si>
    <t>Покупка эл./энергии в т.ч.:</t>
  </si>
  <si>
    <t xml:space="preserve"> для населения</t>
  </si>
  <si>
    <t>х</t>
  </si>
  <si>
    <t xml:space="preserve">доля </t>
  </si>
  <si>
    <t>1.</t>
  </si>
  <si>
    <t>1.2.</t>
  </si>
  <si>
    <t>1.3.</t>
  </si>
  <si>
    <t>2.</t>
  </si>
  <si>
    <t>1.1.</t>
  </si>
  <si>
    <t>№п/п</t>
  </si>
  <si>
    <t>Итого</t>
  </si>
  <si>
    <t>ОАО "ТЭК"</t>
  </si>
  <si>
    <t>ООО РН-Энерго</t>
  </si>
  <si>
    <t>Всего, в т.ч.:</t>
  </si>
  <si>
    <t>Расчетная доля объема покупки электрической энергии по регулируемой цене для потребителей ОАО "ЮТЭК" составила:</t>
  </si>
  <si>
    <t>коррект.населения ДЭС</t>
  </si>
  <si>
    <t>Исп.:Начальник отдела ОУЭЭ и М ОАО "ЮТЭК"</t>
  </si>
  <si>
    <t>Кузнецова Людмила Леонидовна</t>
  </si>
  <si>
    <t>тел.: 8-/3467/-36-40-04 доб.: 3301</t>
  </si>
  <si>
    <t>по нерег. тарифу</t>
  </si>
  <si>
    <t>Расчет доли объема покупки электрической энергии для потребителей ОАО "ЮТЭК" по регулируемой цене за август 2010 года</t>
  </si>
  <si>
    <t>Начальник УЭС ОАО "ЮТЭК"                                       Г.И.Федько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</si>
</sst>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#,##0.000000"/>
    <numFmt numFmtId="166" formatCode="#,##0.000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64" fontId="0" fillId="0" borderId="0" xfId="0" applyNumberFormat="1"/>
    <xf numFmtId="3" fontId="0" fillId="0" borderId="1" xfId="0" applyNumberFormat="1" applyBorder="1"/>
    <xf numFmtId="3" fontId="0" fillId="0" borderId="5" xfId="0" applyNumberFormat="1" applyBorder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3" xfId="0" applyNumberFormat="1" applyBorder="1"/>
    <xf numFmtId="3" fontId="0" fillId="0" borderId="14" xfId="0" applyNumberFormat="1" applyBorder="1"/>
    <xf numFmtId="0" fontId="0" fillId="0" borderId="17" xfId="0" applyBorder="1" applyAlignment="1">
      <alignment horizontal="center"/>
    </xf>
    <xf numFmtId="3" fontId="0" fillId="0" borderId="2" xfId="0" applyNumberFormat="1" applyBorder="1"/>
    <xf numFmtId="3" fontId="0" fillId="0" borderId="18" xfId="0" applyNumberFormat="1" applyBorder="1"/>
    <xf numFmtId="0" fontId="0" fillId="0" borderId="4" xfId="0" applyBorder="1" applyAlignment="1">
      <alignment horizontal="center" vertical="center" wrapText="1"/>
    </xf>
    <xf numFmtId="3" fontId="0" fillId="0" borderId="13" xfId="0" applyNumberFormat="1" applyBorder="1"/>
    <xf numFmtId="3" fontId="0" fillId="0" borderId="7" xfId="0" applyNumberFormat="1" applyBorder="1"/>
    <xf numFmtId="3" fontId="0" fillId="0" borderId="17" xfId="0" applyNumberFormat="1" applyBorder="1"/>
    <xf numFmtId="165" fontId="2" fillId="0" borderId="4" xfId="0" applyNumberFormat="1" applyFont="1" applyBorder="1" applyAlignment="1">
      <alignment horizontal="center" vertical="center"/>
    </xf>
    <xf numFmtId="165" fontId="0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2" fillId="0" borderId="19" xfId="0" applyFont="1" applyBorder="1" applyAlignment="1">
      <alignment horizontal="center" vertical="center" wrapText="1"/>
    </xf>
    <xf numFmtId="16" fontId="0" fillId="0" borderId="7" xfId="0" applyNumberFormat="1" applyBorder="1" applyAlignment="1">
      <alignment horizontal="center"/>
    </xf>
    <xf numFmtId="165" fontId="0" fillId="0" borderId="4" xfId="0" applyNumberFormat="1" applyFont="1" applyBorder="1" applyAlignment="1">
      <alignment horizontal="center" vertical="center"/>
    </xf>
    <xf numFmtId="165" fontId="0" fillId="0" borderId="16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/>
    <xf numFmtId="165" fontId="2" fillId="0" borderId="0" xfId="0" applyNumberFormat="1" applyFont="1" applyAlignment="1">
      <alignment horizontal="left"/>
    </xf>
    <xf numFmtId="166" fontId="0" fillId="0" borderId="0" xfId="0" applyNumberFormat="1" applyFill="1" applyBorder="1"/>
    <xf numFmtId="3" fontId="0" fillId="0" borderId="0" xfId="0" applyNumberFormat="1"/>
    <xf numFmtId="3" fontId="4" fillId="0" borderId="0" xfId="0" applyNumberFormat="1" applyFont="1"/>
    <xf numFmtId="0" fontId="5" fillId="0" borderId="0" xfId="0" applyFont="1"/>
    <xf numFmtId="0" fontId="6" fillId="0" borderId="11" xfId="0" applyFont="1" applyBorder="1" applyAlignment="1">
      <alignment horizontal="center" vertical="center" wrapText="1"/>
    </xf>
    <xf numFmtId="3" fontId="0" fillId="0" borderId="0" xfId="0" applyNumberFormat="1" applyBorder="1"/>
    <xf numFmtId="1" fontId="0" fillId="0" borderId="0" xfId="0" applyNumberFormat="1"/>
    <xf numFmtId="3" fontId="7" fillId="0" borderId="7" xfId="0" applyNumberFormat="1" applyFont="1" applyBorder="1"/>
    <xf numFmtId="0" fontId="0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3" fontId="0" fillId="0" borderId="25" xfId="0" applyNumberForma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3" fontId="0" fillId="0" borderId="29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165" fontId="0" fillId="0" borderId="30" xfId="0" applyNumberFormat="1" applyFont="1" applyBorder="1" applyAlignment="1">
      <alignment horizontal="center" vertical="center"/>
    </xf>
    <xf numFmtId="165" fontId="0" fillId="0" borderId="1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0"/>
  <sheetViews>
    <sheetView tabSelected="1" workbookViewId="0">
      <selection activeCell="F20" sqref="F20"/>
    </sheetView>
  </sheetViews>
  <sheetFormatPr defaultRowHeight="15"/>
  <cols>
    <col min="1" max="1" width="6.85546875" customWidth="1"/>
    <col min="2" max="2" width="29.140625" customWidth="1"/>
    <col min="3" max="3" width="16.140625" customWidth="1"/>
    <col min="4" max="4" width="15.7109375" customWidth="1"/>
    <col min="5" max="5" width="17" customWidth="1"/>
    <col min="6" max="6" width="16" customWidth="1"/>
    <col min="7" max="7" width="7.140625" customWidth="1"/>
    <col min="8" max="8" width="10.42578125" customWidth="1"/>
    <col min="9" max="9" width="14.28515625" customWidth="1"/>
    <col min="11" max="11" width="13.28515625" hidden="1" customWidth="1"/>
    <col min="12" max="12" width="19.42578125" hidden="1" customWidth="1"/>
    <col min="13" max="13" width="22" customWidth="1"/>
  </cols>
  <sheetData>
    <row r="2" spans="1:13" ht="32.25" customHeight="1">
      <c r="A2" s="38" t="s">
        <v>25</v>
      </c>
      <c r="B2" s="38"/>
      <c r="C2" s="38"/>
      <c r="D2" s="38"/>
      <c r="E2" s="38"/>
      <c r="F2" s="38"/>
      <c r="G2" s="38"/>
      <c r="H2" s="38"/>
      <c r="I2" s="38"/>
    </row>
    <row r="3" spans="1:13" ht="15" customHeight="1" thickBot="1">
      <c r="B3" s="17"/>
      <c r="C3" s="17"/>
      <c r="D3" s="17"/>
      <c r="E3" s="17"/>
      <c r="F3" s="17"/>
      <c r="G3" s="17"/>
      <c r="H3" s="17"/>
      <c r="I3" s="17"/>
    </row>
    <row r="4" spans="1:13">
      <c r="A4" s="39" t="s">
        <v>14</v>
      </c>
      <c r="B4" s="41"/>
      <c r="C4" s="39" t="s">
        <v>3</v>
      </c>
      <c r="D4" s="39" t="s">
        <v>15</v>
      </c>
      <c r="E4" s="43" t="s">
        <v>0</v>
      </c>
      <c r="F4" s="44"/>
      <c r="G4" s="44"/>
      <c r="H4" s="45"/>
      <c r="I4" s="46" t="s">
        <v>1</v>
      </c>
    </row>
    <row r="5" spans="1:13" ht="15.75" thickBot="1">
      <c r="A5" s="40"/>
      <c r="B5" s="42"/>
      <c r="C5" s="40"/>
      <c r="D5" s="40"/>
      <c r="E5" s="32" t="s">
        <v>18</v>
      </c>
      <c r="F5" s="25" t="s">
        <v>16</v>
      </c>
      <c r="G5" s="48" t="s">
        <v>17</v>
      </c>
      <c r="H5" s="49"/>
      <c r="I5" s="47"/>
      <c r="L5" s="31" t="s">
        <v>20</v>
      </c>
    </row>
    <row r="6" spans="1:13">
      <c r="A6" s="5" t="s">
        <v>9</v>
      </c>
      <c r="B6" s="18" t="s">
        <v>5</v>
      </c>
      <c r="C6" s="5" t="s">
        <v>4</v>
      </c>
      <c r="D6" s="12">
        <f>E6+I6</f>
        <v>158648166</v>
      </c>
      <c r="E6" s="6">
        <f>F6+G6+H6</f>
        <v>153587770</v>
      </c>
      <c r="F6" s="7">
        <v>153029725</v>
      </c>
      <c r="G6" s="50">
        <v>558045</v>
      </c>
      <c r="H6" s="51"/>
      <c r="I6" s="12">
        <v>5060396</v>
      </c>
      <c r="K6" s="29">
        <f>F6</f>
        <v>153029725</v>
      </c>
    </row>
    <row r="7" spans="1:13">
      <c r="A7" s="22" t="s">
        <v>13</v>
      </c>
      <c r="B7" s="19" t="s">
        <v>6</v>
      </c>
      <c r="C7" s="4" t="s">
        <v>4</v>
      </c>
      <c r="D7" s="13">
        <f>E7+I7</f>
        <v>66880584</v>
      </c>
      <c r="E7" s="3">
        <f>F7+G7+H7</f>
        <v>64577522</v>
      </c>
      <c r="F7" s="2">
        <v>64239189</v>
      </c>
      <c r="G7" s="52">
        <v>338333</v>
      </c>
      <c r="H7" s="53"/>
      <c r="I7" s="35">
        <v>2303062</v>
      </c>
      <c r="J7" s="28"/>
      <c r="K7" s="29">
        <f>F7</f>
        <v>64239189</v>
      </c>
      <c r="L7" s="31"/>
    </row>
    <row r="8" spans="1:13">
      <c r="A8" s="4" t="s">
        <v>10</v>
      </c>
      <c r="B8" s="19" t="s">
        <v>2</v>
      </c>
      <c r="C8" s="4" t="s">
        <v>4</v>
      </c>
      <c r="D8" s="13">
        <f>D6-D7-D9</f>
        <v>20134164</v>
      </c>
      <c r="E8" s="3">
        <f>E6-E7-E9</f>
        <v>17376830</v>
      </c>
      <c r="F8" s="2">
        <f>F6-F7-F9</f>
        <v>17337062</v>
      </c>
      <c r="G8" s="52">
        <f t="shared" ref="G8" si="0">G6-G7-G9</f>
        <v>39768</v>
      </c>
      <c r="H8" s="53"/>
      <c r="I8" s="13">
        <f>I6-I7-I9</f>
        <v>2757334</v>
      </c>
      <c r="K8" s="29">
        <f>(K6-K7)*K10</f>
        <v>0</v>
      </c>
      <c r="M8" s="30"/>
    </row>
    <row r="9" spans="1:13" ht="15.75" thickBot="1">
      <c r="A9" s="8" t="s">
        <v>11</v>
      </c>
      <c r="B9" s="20" t="s">
        <v>24</v>
      </c>
      <c r="C9" s="8" t="s">
        <v>4</v>
      </c>
      <c r="D9" s="14">
        <f>E9+I9</f>
        <v>71633418</v>
      </c>
      <c r="E9" s="9">
        <f>F9+G9+H9</f>
        <v>71633418</v>
      </c>
      <c r="F9" s="10">
        <v>71453474</v>
      </c>
      <c r="G9" s="54">
        <v>179944</v>
      </c>
      <c r="H9" s="55"/>
      <c r="I9" s="14">
        <v>0</v>
      </c>
      <c r="K9" s="29">
        <f>K6-K7-K8</f>
        <v>88790536</v>
      </c>
    </row>
    <row r="10" spans="1:13" ht="30.75" customHeight="1" thickBot="1">
      <c r="A10" s="36" t="s">
        <v>12</v>
      </c>
      <c r="B10" s="21" t="s">
        <v>8</v>
      </c>
      <c r="C10" s="11" t="s">
        <v>7</v>
      </c>
      <c r="D10" s="15">
        <f t="shared" ref="D10:I10" si="1">(D8)/(D6-D7)</f>
        <v>0.21940388491439167</v>
      </c>
      <c r="E10" s="16">
        <f>(E8)/(E6-E7)</f>
        <v>0.19522280176098375</v>
      </c>
      <c r="F10" s="24">
        <f>(F8)/(F6-F7)</f>
        <v>0.19525799461329979</v>
      </c>
      <c r="G10" s="56">
        <f t="shared" si="1"/>
        <v>0.1810005825808331</v>
      </c>
      <c r="H10" s="57"/>
      <c r="I10" s="23">
        <f t="shared" si="1"/>
        <v>1</v>
      </c>
      <c r="M10" s="1"/>
    </row>
    <row r="12" spans="1:13">
      <c r="A12" t="s">
        <v>19</v>
      </c>
      <c r="I12" s="27">
        <f>D10</f>
        <v>0.21940388491439167</v>
      </c>
    </row>
    <row r="14" spans="1:13">
      <c r="G14" s="33"/>
      <c r="I14" s="34"/>
    </row>
    <row r="15" spans="1:13">
      <c r="E15" s="29"/>
      <c r="I15" s="29"/>
    </row>
    <row r="16" spans="1:13">
      <c r="A16" s="37" t="s">
        <v>26</v>
      </c>
      <c r="B16" s="37"/>
      <c r="C16" s="37"/>
      <c r="D16" s="37"/>
      <c r="E16" s="37"/>
      <c r="F16" s="37"/>
      <c r="G16" s="37"/>
      <c r="H16" s="37"/>
      <c r="I16" s="37"/>
    </row>
    <row r="18" spans="1:1">
      <c r="A18" s="26" t="s">
        <v>21</v>
      </c>
    </row>
    <row r="19" spans="1:1">
      <c r="A19" s="26" t="s">
        <v>22</v>
      </c>
    </row>
    <row r="20" spans="1:1">
      <c r="A20" s="26" t="s">
        <v>23</v>
      </c>
    </row>
  </sheetData>
  <mergeCells count="14">
    <mergeCell ref="A16:I16"/>
    <mergeCell ref="A2:I2"/>
    <mergeCell ref="A4:A5"/>
    <mergeCell ref="B4:B5"/>
    <mergeCell ref="C4:C5"/>
    <mergeCell ref="D4:D5"/>
    <mergeCell ref="E4:H4"/>
    <mergeCell ref="I4:I5"/>
    <mergeCell ref="G5:H5"/>
    <mergeCell ref="G6:H6"/>
    <mergeCell ref="G7:H7"/>
    <mergeCell ref="G8:H8"/>
    <mergeCell ref="G9:H9"/>
    <mergeCell ref="G10:H10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bojkov</dc:creator>
  <cp:lastModifiedBy>krasnov</cp:lastModifiedBy>
  <cp:lastPrinted>2010-10-07T03:47:22Z</cp:lastPrinted>
  <dcterms:created xsi:type="dcterms:W3CDTF">2010-02-10T07:57:33Z</dcterms:created>
  <dcterms:modified xsi:type="dcterms:W3CDTF">2010-10-07T04:00:03Z</dcterms:modified>
</cp:coreProperties>
</file>